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/>
  <mc:AlternateContent xmlns:mc="http://schemas.openxmlformats.org/markup-compatibility/2006">
    <mc:Choice Requires="x15">
      <x15ac:absPath xmlns:x15ac="http://schemas.microsoft.com/office/spreadsheetml/2010/11/ac" url="D:\바탕 화면\대학 미디어리터러시 프로그램 지원 사업\2021년\1. 품의서\"/>
    </mc:Choice>
  </mc:AlternateContent>
  <xr:revisionPtr revIDLastSave="0" documentId="13_ncr:1_{C710B4A1-955D-4AF2-BBC0-3D4D309047AC}" xr6:coauthVersionLast="36" xr6:coauthVersionMax="36" xr10:uidLastSave="{00000000-0000-0000-0000-000000000000}"/>
  <bookViews>
    <workbookView xWindow="0" yWindow="0" windowWidth="28770" windowHeight="12465" tabRatio="968" xr2:uid="{00000000-000D-0000-FFFF-FFFF00000000}"/>
  </bookViews>
  <sheets>
    <sheet name="예산산출내역" sheetId="11" r:id="rId1"/>
  </sheets>
  <definedNames>
    <definedName name="_xlnm.Print_Area" localSheetId="0">예산산출내역!$B$2:$P$17</definedName>
  </definedNames>
  <calcPr calcId="191029"/>
</workbook>
</file>

<file path=xl/calcChain.xml><?xml version="1.0" encoding="utf-8"?>
<calcChain xmlns="http://schemas.openxmlformats.org/spreadsheetml/2006/main">
  <c r="D11" i="11" l="1"/>
  <c r="E12" i="11" s="1"/>
  <c r="D10" i="11"/>
  <c r="D7" i="11"/>
  <c r="D6" i="11"/>
  <c r="D9" i="11" l="1"/>
  <c r="D8" i="11"/>
  <c r="D12" i="11" s="1"/>
  <c r="D13" i="11" l="1"/>
  <c r="D14" i="11" l="1"/>
  <c r="D15" i="11" s="1"/>
</calcChain>
</file>

<file path=xl/sharedStrings.xml><?xml version="1.0" encoding="utf-8"?>
<sst xmlns="http://schemas.openxmlformats.org/spreadsheetml/2006/main" count="53" uniqueCount="37">
  <si>
    <t xml:space="preserve"> </t>
  </si>
  <si>
    <t>(단위: 원)</t>
  </si>
  <si>
    <t>구    분</t>
  </si>
  <si>
    <t>비 고</t>
  </si>
  <si>
    <t>x</t>
  </si>
  <si>
    <t>합    계</t>
    <phoneticPr fontId="4" type="noConversion"/>
  </si>
  <si>
    <t>시간</t>
    <phoneticPr fontId="9" type="noConversion"/>
  </si>
  <si>
    <t>회</t>
    <phoneticPr fontId="9" type="noConversion"/>
  </si>
  <si>
    <t>총  액</t>
    <phoneticPr fontId="4" type="noConversion"/>
  </si>
  <si>
    <t>산출내역</t>
    <phoneticPr fontId="9" type="noConversion"/>
  </si>
  <si>
    <t>* 선정된 이후 조정될 수 있음.</t>
  </si>
  <si>
    <t>* 필요한 항목 가감할 수 있음.</t>
    <phoneticPr fontId="9" type="noConversion"/>
  </si>
  <si>
    <t>현수막 제작비</t>
    <phoneticPr fontId="4" type="noConversion"/>
  </si>
  <si>
    <t>식</t>
    <phoneticPr fontId="9" type="noConversion"/>
  </si>
  <si>
    <t>일반관리비</t>
    <phoneticPr fontId="9" type="noConversion"/>
  </si>
  <si>
    <t>의</t>
    <phoneticPr fontId="9" type="noConversion"/>
  </si>
  <si>
    <t>부가가치세</t>
    <phoneticPr fontId="4" type="noConversion"/>
  </si>
  <si>
    <t>임차료</t>
    <phoneticPr fontId="9" type="noConversion"/>
  </si>
  <si>
    <t>강의장 임차료</t>
    <phoneticPr fontId="9" type="noConversion"/>
  </si>
  <si>
    <t>회</t>
    <phoneticPr fontId="9" type="noConversion"/>
  </si>
  <si>
    <t>특별강의료</t>
    <phoneticPr fontId="4" type="noConversion"/>
  </si>
  <si>
    <t>일반강의료</t>
    <phoneticPr fontId="4" type="noConversion"/>
  </si>
  <si>
    <t>인건비</t>
    <phoneticPr fontId="4" type="noConversion"/>
  </si>
  <si>
    <t>연구비</t>
    <phoneticPr fontId="4" type="noConversion"/>
  </si>
  <si>
    <t>인</t>
    <phoneticPr fontId="9" type="noConversion"/>
  </si>
  <si>
    <t>0000대학 예산 산출내역</t>
    <phoneticPr fontId="1" type="noConversion"/>
  </si>
  <si>
    <t>자문료</t>
    <phoneticPr fontId="4" type="noConversion"/>
  </si>
  <si>
    <t>2,000만원 이내</t>
  </si>
  <si>
    <t>일반수용비</t>
    <phoneticPr fontId="9" type="noConversion"/>
  </si>
  <si>
    <t>사업비</t>
    <phoneticPr fontId="9" type="noConversion"/>
  </si>
  <si>
    <t>기타</t>
    <phoneticPr fontId="9" type="noConversion"/>
  </si>
  <si>
    <t>* 공급가액만 인정</t>
  </si>
  <si>
    <t>*사업비의 8% 이내</t>
    <phoneticPr fontId="9" type="noConversion"/>
  </si>
  <si>
    <t>*사업비의 15% 이내</t>
    <phoneticPr fontId="9" type="noConversion"/>
  </si>
  <si>
    <t>소    계
(사업비+일반관리비)</t>
    <phoneticPr fontId="4" type="noConversion"/>
  </si>
  <si>
    <t>*소계의 10%</t>
    <phoneticPr fontId="9" type="noConversion"/>
  </si>
  <si>
    <t>*예시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</si>
</sst>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E+00"/>
    <numFmt numFmtId="177" formatCode="\$#,##0;\(\$#,##0\)"/>
  </numFmts>
  <fonts count="21">
    <font>
      <sz val="11"/>
      <name val="돋움"/>
      <family val="3"/>
    </font>
    <font>
      <sz val="14"/>
      <name val="뼻뮝"/>
      <family val="3"/>
    </font>
    <font>
      <sz val="11"/>
      <name val="돋움"/>
      <family val="3"/>
    </font>
    <font>
      <sz val="12"/>
      <name val="뼻뮝"/>
      <family val="3"/>
    </font>
    <font>
      <sz val="8"/>
      <name val="돋움"/>
      <family val="3"/>
    </font>
    <font>
      <sz val="11"/>
      <name val="굴림체"/>
      <family val="3"/>
    </font>
    <font>
      <sz val="10"/>
      <name val="굴림체"/>
      <family val="3"/>
    </font>
    <font>
      <sz val="12"/>
      <name val="굴림체"/>
      <family val="3"/>
    </font>
    <font>
      <b/>
      <u/>
      <sz val="24"/>
      <name val="나눔고딕"/>
      <family val="3"/>
      <charset val="129"/>
    </font>
    <font>
      <sz val="8"/>
      <name val="돋움"/>
      <family val="3"/>
      <charset val="129"/>
    </font>
    <font>
      <b/>
      <sz val="16"/>
      <color rgb="FFFF0000"/>
      <name val="나눔고딕"/>
      <family val="3"/>
      <charset val="129"/>
    </font>
    <font>
      <b/>
      <u/>
      <sz val="24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6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41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41" fontId="10" fillId="0" borderId="0" xfId="2" applyFont="1" applyAlignment="1">
      <alignment horizontal="right" vertical="center"/>
    </xf>
    <xf numFmtId="41" fontId="8" fillId="0" borderId="0" xfId="2" applyFont="1" applyAlignment="1">
      <alignment horizontal="center" vertical="center"/>
    </xf>
    <xf numFmtId="0" fontId="5" fillId="0" borderId="0" xfId="0" applyFont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1" fontId="11" fillId="0" borderId="0" xfId="2" applyFont="1" applyAlignment="1">
      <alignment horizontal="center" vertical="center"/>
    </xf>
    <xf numFmtId="0" fontId="12" fillId="0" borderId="0" xfId="0" applyFont="1"/>
    <xf numFmtId="41" fontId="13" fillId="0" borderId="0" xfId="2" applyFont="1" applyAlignment="1">
      <alignment horizontal="right" vertical="center"/>
    </xf>
    <xf numFmtId="0" fontId="14" fillId="0" borderId="1" xfId="0" applyFont="1" applyBorder="1" applyAlignment="1">
      <alignment vertical="center"/>
    </xf>
    <xf numFmtId="41" fontId="12" fillId="0" borderId="0" xfId="2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41" fontId="14" fillId="4" borderId="3" xfId="2" applyFont="1" applyFill="1" applyBorder="1" applyAlignment="1">
      <alignment horizontal="center" vertical="center"/>
    </xf>
    <xf numFmtId="41" fontId="14" fillId="4" borderId="4" xfId="2" applyFont="1" applyFill="1" applyBorder="1" applyAlignment="1">
      <alignment horizontal="center" vertical="center"/>
    </xf>
    <xf numFmtId="41" fontId="17" fillId="3" borderId="2" xfId="2" applyFont="1" applyFill="1" applyBorder="1" applyAlignment="1">
      <alignment vertical="center"/>
    </xf>
    <xf numFmtId="41" fontId="17" fillId="0" borderId="2" xfId="2" applyFont="1" applyFill="1" applyBorder="1" applyAlignment="1">
      <alignment vertical="center"/>
    </xf>
    <xf numFmtId="41" fontId="17" fillId="0" borderId="3" xfId="2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9" fontId="17" fillId="0" borderId="4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41" fontId="17" fillId="0" borderId="3" xfId="2" applyNumberFormat="1" applyFont="1" applyFill="1" applyBorder="1" applyAlignment="1">
      <alignment horizontal="center" vertical="center"/>
    </xf>
    <xf numFmtId="9" fontId="17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right" vertical="center"/>
    </xf>
    <xf numFmtId="41" fontId="17" fillId="0" borderId="3" xfId="2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41" fontId="17" fillId="0" borderId="3" xfId="2" applyFont="1" applyFill="1" applyBorder="1" applyAlignment="1">
      <alignment vertical="center"/>
    </xf>
    <xf numFmtId="41" fontId="17" fillId="0" borderId="4" xfId="2" applyFont="1" applyFill="1" applyBorder="1" applyAlignment="1">
      <alignment vertical="center"/>
    </xf>
    <xf numFmtId="41" fontId="14" fillId="2" borderId="2" xfId="2" applyFont="1" applyFill="1" applyBorder="1" applyAlignment="1">
      <alignment vertical="center"/>
    </xf>
    <xf numFmtId="41" fontId="18" fillId="2" borderId="3" xfId="2" applyFont="1" applyFill="1" applyBorder="1" applyAlignment="1">
      <alignment horizontal="right" vertical="center"/>
    </xf>
    <xf numFmtId="0" fontId="18" fillId="2" borderId="4" xfId="0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7" fillId="0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41" fontId="11" fillId="0" borderId="0" xfId="2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1" fontId="17" fillId="0" borderId="4" xfId="2" applyFont="1" applyFill="1" applyBorder="1" applyAlignment="1">
      <alignment horizontal="center" vertical="center" wrapText="1"/>
    </xf>
    <xf numFmtId="41" fontId="17" fillId="0" borderId="7" xfId="2" applyFont="1" applyFill="1" applyBorder="1" applyAlignment="1">
      <alignment horizontal="center" vertical="center"/>
    </xf>
    <xf numFmtId="41" fontId="17" fillId="0" borderId="4" xfId="2" applyFont="1" applyFill="1" applyBorder="1" applyAlignment="1">
      <alignment horizontal="center" vertical="center"/>
    </xf>
  </cellXfs>
  <cellStyles count="5">
    <cellStyle name="뷭?_BOOKSHIP" xfId="1" xr:uid="{00000000-0005-0000-0000-000001000000}"/>
    <cellStyle name="쉼표 [0]" xfId="2" builtinId="6"/>
    <cellStyle name="콤마 [0]_97년도 프로젝트 현황" xfId="3" xr:uid="{00000000-0005-0000-0000-000003000000}"/>
    <cellStyle name="콤마_97년도 프로젝트 현황" xfId="4" xr:uid="{00000000-0005-0000-0000-000004000000}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U22"/>
  <sheetViews>
    <sheetView tabSelected="1" zoomScale="85" zoomScaleNormal="85" zoomScaleSheetLayoutView="115" workbookViewId="0">
      <selection activeCell="Q6" sqref="Q6"/>
    </sheetView>
  </sheetViews>
  <sheetFormatPr defaultRowHeight="13.5"/>
  <cols>
    <col min="1" max="1" width="8.88671875" style="8"/>
    <col min="2" max="2" width="12.21875" style="1" customWidth="1"/>
    <col min="3" max="3" width="15.88671875" style="1" customWidth="1"/>
    <col min="4" max="4" width="13.77734375" style="1" customWidth="1"/>
    <col min="5" max="5" width="11.44140625" style="1" customWidth="1"/>
    <col min="6" max="6" width="1.77734375" style="1" customWidth="1"/>
    <col min="7" max="7" width="4.21875" style="1" customWidth="1"/>
    <col min="8" max="8" width="4.44140625" style="1" customWidth="1"/>
    <col min="9" max="9" width="1.88671875" style="1" customWidth="1"/>
    <col min="10" max="10" width="2.77734375" style="1" customWidth="1"/>
    <col min="11" max="11" width="2.5546875" style="1" customWidth="1"/>
    <col min="12" max="12" width="1.88671875" style="1" customWidth="1"/>
    <col min="13" max="13" width="2.21875" style="1" customWidth="1"/>
    <col min="14" max="14" width="14.88671875" style="1" customWidth="1"/>
    <col min="15" max="15" width="2.88671875" style="1" customWidth="1"/>
    <col min="16" max="16384" width="8.88671875" style="1"/>
  </cols>
  <sheetData>
    <row r="1" spans="1:21" ht="23.25" customHeight="1">
      <c r="B1" s="11"/>
      <c r="C1" s="11"/>
      <c r="D1" s="1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7"/>
      <c r="Q1" s="6"/>
      <c r="R1"/>
      <c r="T1" s="7"/>
      <c r="U1"/>
    </row>
    <row r="2" spans="1:21" ht="59.25" customHeight="1">
      <c r="B2" s="58" t="s">
        <v>25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12"/>
    </row>
    <row r="3" spans="1:21" ht="31.5" customHeigh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3"/>
      <c r="O3" s="12"/>
    </row>
    <row r="4" spans="1:21" s="4" customFormat="1" ht="33" customHeight="1">
      <c r="A4" s="20" t="s">
        <v>36</v>
      </c>
      <c r="B4" s="14"/>
      <c r="C4" s="15"/>
      <c r="D4" s="15"/>
      <c r="E4" s="16"/>
      <c r="F4" s="17"/>
      <c r="G4" s="17"/>
      <c r="H4" s="17"/>
      <c r="I4" s="18"/>
      <c r="J4" s="18"/>
      <c r="K4" s="17"/>
      <c r="L4" s="18"/>
      <c r="M4" s="18"/>
      <c r="N4" s="19" t="s">
        <v>1</v>
      </c>
      <c r="O4" s="20"/>
    </row>
    <row r="5" spans="1:21" s="2" customFormat="1" ht="30.75" customHeight="1">
      <c r="A5" s="52" t="s">
        <v>2</v>
      </c>
      <c r="B5" s="53"/>
      <c r="C5" s="54"/>
      <c r="D5" s="21" t="s">
        <v>8</v>
      </c>
      <c r="E5" s="22" t="s">
        <v>9</v>
      </c>
      <c r="F5" s="23"/>
      <c r="G5" s="23"/>
      <c r="H5" s="23"/>
      <c r="I5" s="23"/>
      <c r="J5" s="23"/>
      <c r="K5" s="23"/>
      <c r="L5" s="23"/>
      <c r="M5" s="23"/>
      <c r="N5" s="21" t="s">
        <v>3</v>
      </c>
      <c r="O5" s="20"/>
    </row>
    <row r="6" spans="1:21" s="5" customFormat="1" ht="34.5" customHeight="1">
      <c r="A6" s="55" t="s">
        <v>29</v>
      </c>
      <c r="B6" s="47" t="s">
        <v>22</v>
      </c>
      <c r="C6" s="24" t="s">
        <v>23</v>
      </c>
      <c r="D6" s="25">
        <f>E6*G6*J6</f>
        <v>1800000</v>
      </c>
      <c r="E6" s="26">
        <v>1800000</v>
      </c>
      <c r="F6" s="27" t="s">
        <v>4</v>
      </c>
      <c r="G6" s="27">
        <v>1</v>
      </c>
      <c r="H6" s="27" t="s">
        <v>24</v>
      </c>
      <c r="I6" s="27" t="s">
        <v>4</v>
      </c>
      <c r="J6" s="27">
        <v>1</v>
      </c>
      <c r="K6" s="27" t="s">
        <v>13</v>
      </c>
      <c r="L6" s="27"/>
      <c r="M6" s="27"/>
      <c r="N6" s="28" t="s">
        <v>33</v>
      </c>
      <c r="O6" s="20"/>
    </row>
    <row r="7" spans="1:21" s="10" customFormat="1" ht="34.5" customHeight="1">
      <c r="A7" s="56"/>
      <c r="B7" s="48"/>
      <c r="C7" s="24" t="s">
        <v>20</v>
      </c>
      <c r="D7" s="25">
        <f>E7*G7*J7</f>
        <v>3600000</v>
      </c>
      <c r="E7" s="26">
        <v>200000</v>
      </c>
      <c r="F7" s="27" t="s">
        <v>4</v>
      </c>
      <c r="G7" s="27">
        <v>3</v>
      </c>
      <c r="H7" s="27" t="s">
        <v>6</v>
      </c>
      <c r="I7" s="27" t="s">
        <v>4</v>
      </c>
      <c r="J7" s="27">
        <v>6</v>
      </c>
      <c r="K7" s="27" t="s">
        <v>7</v>
      </c>
      <c r="L7" s="27"/>
      <c r="M7" s="27"/>
      <c r="N7" s="28"/>
      <c r="O7" s="20"/>
    </row>
    <row r="8" spans="1:21" s="5" customFormat="1" ht="34.5" customHeight="1">
      <c r="A8" s="56"/>
      <c r="B8" s="48"/>
      <c r="C8" s="24" t="s">
        <v>21</v>
      </c>
      <c r="D8" s="25">
        <f t="shared" ref="D8:D9" si="0">E8*G8*J8</f>
        <v>10000000</v>
      </c>
      <c r="E8" s="26">
        <v>100000</v>
      </c>
      <c r="F8" s="27" t="s">
        <v>4</v>
      </c>
      <c r="G8" s="27">
        <v>10</v>
      </c>
      <c r="H8" s="27" t="s">
        <v>6</v>
      </c>
      <c r="I8" s="27" t="s">
        <v>4</v>
      </c>
      <c r="J8" s="27">
        <v>10</v>
      </c>
      <c r="K8" s="27" t="s">
        <v>7</v>
      </c>
      <c r="L8" s="27"/>
      <c r="M8" s="27"/>
      <c r="N8" s="28"/>
      <c r="O8" s="20"/>
    </row>
    <row r="9" spans="1:21" s="10" customFormat="1" ht="34.5" customHeight="1">
      <c r="A9" s="56"/>
      <c r="B9" s="49"/>
      <c r="C9" s="24" t="s">
        <v>26</v>
      </c>
      <c r="D9" s="25">
        <f t="shared" si="0"/>
        <v>600000</v>
      </c>
      <c r="E9" s="26">
        <v>100000</v>
      </c>
      <c r="F9" s="27" t="s">
        <v>4</v>
      </c>
      <c r="G9" s="27">
        <v>3</v>
      </c>
      <c r="H9" s="27" t="s">
        <v>6</v>
      </c>
      <c r="I9" s="27" t="s">
        <v>4</v>
      </c>
      <c r="J9" s="27">
        <v>2</v>
      </c>
      <c r="K9" s="27" t="s">
        <v>7</v>
      </c>
      <c r="L9" s="27"/>
      <c r="M9" s="27"/>
      <c r="N9" s="29"/>
      <c r="O9" s="20"/>
    </row>
    <row r="10" spans="1:21" s="10" customFormat="1" ht="34.5" customHeight="1">
      <c r="A10" s="56"/>
      <c r="B10" s="45" t="s">
        <v>28</v>
      </c>
      <c r="C10" s="24" t="s">
        <v>12</v>
      </c>
      <c r="D10" s="25">
        <f>E10*G10</f>
        <v>300000</v>
      </c>
      <c r="E10" s="26">
        <v>150000</v>
      </c>
      <c r="F10" s="27" t="s">
        <v>4</v>
      </c>
      <c r="G10" s="27">
        <v>2</v>
      </c>
      <c r="H10" s="27" t="s">
        <v>13</v>
      </c>
      <c r="I10" s="27"/>
      <c r="J10" s="27"/>
      <c r="K10" s="27"/>
      <c r="L10" s="27"/>
      <c r="M10" s="27"/>
      <c r="N10" s="29" t="s">
        <v>31</v>
      </c>
      <c r="O10" s="20"/>
    </row>
    <row r="11" spans="1:21" s="10" customFormat="1" ht="39" customHeight="1">
      <c r="A11" s="57"/>
      <c r="B11" s="45" t="s">
        <v>17</v>
      </c>
      <c r="C11" s="25" t="s">
        <v>18</v>
      </c>
      <c r="D11" s="25">
        <f>E11*G11</f>
        <v>700000</v>
      </c>
      <c r="E11" s="26">
        <v>350000</v>
      </c>
      <c r="F11" s="27" t="s">
        <v>4</v>
      </c>
      <c r="G11" s="27">
        <v>2</v>
      </c>
      <c r="H11" s="27" t="s">
        <v>19</v>
      </c>
      <c r="I11" s="27"/>
      <c r="J11" s="27"/>
      <c r="K11" s="27"/>
      <c r="L11" s="27"/>
      <c r="M11" s="30"/>
      <c r="N11" s="29" t="s">
        <v>31</v>
      </c>
      <c r="O11" s="31"/>
    </row>
    <row r="12" spans="1:21" s="9" customFormat="1" ht="39" customHeight="1">
      <c r="A12" s="55" t="s">
        <v>30</v>
      </c>
      <c r="B12" s="50" t="s">
        <v>14</v>
      </c>
      <c r="C12" s="51"/>
      <c r="D12" s="25">
        <f>E12</f>
        <v>1020000</v>
      </c>
      <c r="E12" s="32">
        <f>SUM(D6:D11)*0.06</f>
        <v>1020000</v>
      </c>
      <c r="F12" s="27" t="s">
        <v>15</v>
      </c>
      <c r="G12" s="33">
        <v>0.06</v>
      </c>
      <c r="H12" s="27"/>
      <c r="I12" s="27"/>
      <c r="J12" s="27"/>
      <c r="K12" s="27"/>
      <c r="L12" s="27"/>
      <c r="M12" s="34"/>
      <c r="N12" s="29" t="s">
        <v>32</v>
      </c>
      <c r="O12" s="31"/>
    </row>
    <row r="13" spans="1:21" s="9" customFormat="1" ht="39" customHeight="1">
      <c r="A13" s="56"/>
      <c r="B13" s="61" t="s">
        <v>34</v>
      </c>
      <c r="C13" s="62"/>
      <c r="D13" s="25">
        <f>SUM(D6:D12)</f>
        <v>18020000</v>
      </c>
      <c r="E13" s="35"/>
      <c r="F13" s="34"/>
      <c r="G13" s="34"/>
      <c r="H13" s="34"/>
      <c r="I13" s="34" t="s">
        <v>0</v>
      </c>
      <c r="J13" s="34"/>
      <c r="K13" s="34"/>
      <c r="L13" s="34" t="s">
        <v>0</v>
      </c>
      <c r="M13" s="34"/>
      <c r="N13" s="29"/>
      <c r="O13" s="36"/>
    </row>
    <row r="14" spans="1:21" s="9" customFormat="1" ht="39" customHeight="1">
      <c r="A14" s="57"/>
      <c r="B14" s="63" t="s">
        <v>16</v>
      </c>
      <c r="C14" s="62"/>
      <c r="D14" s="25">
        <f>D13*10%</f>
        <v>1802000</v>
      </c>
      <c r="E14" s="37"/>
      <c r="F14" s="38"/>
      <c r="G14" s="38"/>
      <c r="H14" s="38"/>
      <c r="I14" s="38"/>
      <c r="J14" s="38"/>
      <c r="K14" s="38"/>
      <c r="L14" s="38"/>
      <c r="M14" s="38"/>
      <c r="N14" s="29" t="s">
        <v>35</v>
      </c>
      <c r="O14" s="31"/>
    </row>
    <row r="15" spans="1:21" s="3" customFormat="1" ht="39" customHeight="1">
      <c r="A15" s="46"/>
      <c r="B15" s="59" t="s">
        <v>5</v>
      </c>
      <c r="C15" s="60"/>
      <c r="D15" s="39">
        <f>SUM(D13:D14)</f>
        <v>19822000</v>
      </c>
      <c r="E15" s="40"/>
      <c r="F15" s="41"/>
      <c r="G15" s="41"/>
      <c r="H15" s="41"/>
      <c r="I15" s="42"/>
      <c r="J15" s="42"/>
      <c r="K15" s="41"/>
      <c r="L15" s="42"/>
      <c r="M15" s="42"/>
      <c r="N15" s="43" t="s">
        <v>27</v>
      </c>
      <c r="O15" s="36"/>
    </row>
    <row r="16" spans="1:21" s="8" customFormat="1" ht="28.5" customHeight="1">
      <c r="B16" s="44" t="s">
        <v>11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6"/>
    </row>
    <row r="17" spans="2:15" ht="28.5" customHeight="1">
      <c r="B17" s="44" t="s">
        <v>10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36"/>
    </row>
    <row r="18" spans="2:15" ht="28.5" customHeight="1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6"/>
    </row>
    <row r="19" spans="2:15" ht="26.25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36"/>
    </row>
    <row r="20" spans="2:15" ht="33.75" customHeight="1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6"/>
    </row>
    <row r="21" spans="2:15" ht="25.5" customHeigh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2:15" ht="25.5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</sheetData>
  <mergeCells count="9">
    <mergeCell ref="B2:N2"/>
    <mergeCell ref="B15:C15"/>
    <mergeCell ref="B13:C13"/>
    <mergeCell ref="B14:C14"/>
    <mergeCell ref="B6:B9"/>
    <mergeCell ref="B12:C12"/>
    <mergeCell ref="A5:C5"/>
    <mergeCell ref="A6:A11"/>
    <mergeCell ref="A12:A14"/>
  </mergeCells>
  <phoneticPr fontId="9" type="noConversion"/>
  <printOptions horizontalCentered="1"/>
  <pageMargins left="0.25" right="0.25" top="0.75" bottom="0.75" header="0.3" footer="0.3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예산산출내역</vt:lpstr>
      <vt:lpstr>예산산출내역!Print_Area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</dc:creator>
  <cp:lastModifiedBy>user</cp:lastModifiedBy>
  <cp:lastPrinted>2021-02-09T08:18:16Z</cp:lastPrinted>
  <dcterms:created xsi:type="dcterms:W3CDTF">2008-04-07T02:22:29Z</dcterms:created>
  <dcterms:modified xsi:type="dcterms:W3CDTF">2021-02-09T11:48:45Z</dcterms:modified>
</cp:coreProperties>
</file>